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ud\OneDrive - Wilfrid Laurier University\JLC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11" i="1" l="1"/>
  <c r="C8" i="1"/>
  <c r="C21" i="1" l="1"/>
  <c r="C24" i="1" s="1"/>
  <c r="C25" i="1" s="1"/>
  <c r="D25" i="1" l="1"/>
  <c r="D24" i="1" l="1"/>
</calcChain>
</file>

<file path=xl/sharedStrings.xml><?xml version="1.0" encoding="utf-8"?>
<sst xmlns="http://schemas.openxmlformats.org/spreadsheetml/2006/main" count="57" uniqueCount="38">
  <si>
    <t>Swim Lessons</t>
  </si>
  <si>
    <t>Access to other YMCA locations</t>
  </si>
  <si>
    <t>incl.</t>
  </si>
  <si>
    <t>Towel Service</t>
  </si>
  <si>
    <t>N/A</t>
  </si>
  <si>
    <t>Fitness Classes</t>
  </si>
  <si>
    <t>Pool Access/Lap Swim</t>
  </si>
  <si>
    <t>Personal Training</t>
  </si>
  <si>
    <t>Day-Use Lockers</t>
  </si>
  <si>
    <t>Squash Courts</t>
  </si>
  <si>
    <t>Alumni Field</t>
  </si>
  <si>
    <t>Locker Rentals (Full Locker)</t>
  </si>
  <si>
    <t xml:space="preserve">Sauna and Hot Tub </t>
  </si>
  <si>
    <t>Gym (pickup basketball, etc.)</t>
  </si>
  <si>
    <t>$25/lesson</t>
  </si>
  <si>
    <t>$32/hr</t>
  </si>
  <si>
    <t>plus level option</t>
  </si>
  <si>
    <t>Laurier - Brantford YMCA</t>
  </si>
  <si>
    <t>Capital Maintenance Fee</t>
  </si>
  <si>
    <t>Other Available Services</t>
  </si>
  <si>
    <t>3 sessions incl.</t>
  </si>
  <si>
    <t>Staff and Faculty Membership Rate Comparison</t>
  </si>
  <si>
    <t>Waterloo Campus</t>
  </si>
  <si>
    <t>Annual Membership Fee (single rate)</t>
  </si>
  <si>
    <t>Brantford YMCA</t>
  </si>
  <si>
    <t>Non-discounted fees</t>
  </si>
  <si>
    <t>Total non-discounted fee</t>
  </si>
  <si>
    <t>Discounted fee</t>
  </si>
  <si>
    <t>Discount ($)</t>
  </si>
  <si>
    <t>Discount (%)</t>
  </si>
  <si>
    <t>** Fees do not include 13% HST</t>
  </si>
  <si>
    <t>***The University will also pay the $100 Captial maintenance fee charged by the YMCA as a one-time cost to new members.</t>
  </si>
  <si>
    <t>Family Rates</t>
  </si>
  <si>
    <t>Waterloo Campus Family Rate - $527.77 per year (base rate).  Children under 16 are not allowed in the fitness centre, no swim lessons, no open gym time.</t>
  </si>
  <si>
    <t>Brantford Campus YMCA Family Rate - additional $38 per month (includes second adult and any dependent children), or $24.50 for children under 13 only, or $28.50 for children over 13 only.</t>
  </si>
  <si>
    <t>All inclusive fee (Adult General rate)</t>
  </si>
  <si>
    <t>Base Fee (community rate)</t>
  </si>
  <si>
    <t>* Current discounted rate (base, without classes etc) at Waterloo is $257.47. Classes are included here to indicate cost of equivalent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</si>
</sst>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quotePrefix="1"/>
    <xf numFmtId="0" fontId="2" fillId="0" borderId="0" xfId="0" applyFont="1" applyAlignment="1">
      <alignment horizontal="center"/>
    </xf>
    <xf numFmtId="44" fontId="0" fillId="0" borderId="0" xfId="1" applyFont="1" applyBorder="1"/>
    <xf numFmtId="44" fontId="0" fillId="0" borderId="0" xfId="1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15" fontId="3" fillId="0" borderId="0" xfId="0" quotePrefix="1" applyNumberFormat="1" applyFont="1" applyAlignment="1">
      <alignment horizontal="left"/>
    </xf>
    <xf numFmtId="44" fontId="0" fillId="0" borderId="1" xfId="1" applyFont="1" applyBorder="1" applyAlignment="1">
      <alignment horizontal="right"/>
    </xf>
    <xf numFmtId="44" fontId="0" fillId="0" borderId="0" xfId="0" applyNumberFormat="1"/>
    <xf numFmtId="0" fontId="0" fillId="0" borderId="0" xfId="0" applyAlignment="1">
      <alignment horizontal="left" indent="1"/>
    </xf>
    <xf numFmtId="9" fontId="0" fillId="0" borderId="1" xfId="2" applyFont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Normal="100" workbookViewId="0">
      <selection activeCell="D39" sqref="D39"/>
    </sheetView>
  </sheetViews>
  <sheetFormatPr defaultRowHeight="15" x14ac:dyDescent="0.25"/>
  <cols>
    <col min="1" max="1" width="41.28515625" customWidth="1"/>
    <col min="2" max="2" width="3.7109375" customWidth="1"/>
    <col min="3" max="4" width="22.140625" customWidth="1"/>
  </cols>
  <sheetData>
    <row r="1" spans="1:6" ht="18.75" x14ac:dyDescent="0.3">
      <c r="A1" s="7" t="s">
        <v>17</v>
      </c>
      <c r="B1" s="8"/>
      <c r="C1" s="8"/>
      <c r="D1" s="7"/>
    </row>
    <row r="2" spans="1:6" ht="18.75" x14ac:dyDescent="0.3">
      <c r="A2" s="7" t="s">
        <v>21</v>
      </c>
      <c r="B2" s="8"/>
    </row>
    <row r="3" spans="1:6" ht="18.75" x14ac:dyDescent="0.3">
      <c r="A3" s="9"/>
      <c r="B3" s="8"/>
      <c r="C3" s="8"/>
    </row>
    <row r="4" spans="1:6" ht="18.75" x14ac:dyDescent="0.3">
      <c r="A4" s="9"/>
      <c r="B4" s="8"/>
      <c r="C4" s="8"/>
    </row>
    <row r="5" spans="1:6" x14ac:dyDescent="0.25">
      <c r="C5" s="20" t="s">
        <v>23</v>
      </c>
      <c r="D5" s="20"/>
    </row>
    <row r="6" spans="1:6" x14ac:dyDescent="0.25">
      <c r="C6" s="16" t="s">
        <v>22</v>
      </c>
      <c r="D6" s="16" t="s">
        <v>24</v>
      </c>
    </row>
    <row r="7" spans="1:6" x14ac:dyDescent="0.25">
      <c r="A7" s="19" t="s">
        <v>25</v>
      </c>
      <c r="B7" s="19"/>
      <c r="C7" s="4"/>
      <c r="D7" s="4"/>
    </row>
    <row r="8" spans="1:6" x14ac:dyDescent="0.25">
      <c r="A8" s="12" t="s">
        <v>36</v>
      </c>
      <c r="C8" s="5">
        <f>592.17/1.13</f>
        <v>524.04424778761063</v>
      </c>
      <c r="D8" s="15" t="s">
        <v>4</v>
      </c>
    </row>
    <row r="9" spans="1:6" x14ac:dyDescent="0.25">
      <c r="A9" s="12" t="s">
        <v>35</v>
      </c>
      <c r="C9" s="6" t="s">
        <v>4</v>
      </c>
      <c r="D9" s="5">
        <v>606</v>
      </c>
    </row>
    <row r="10" spans="1:6" x14ac:dyDescent="0.25">
      <c r="A10" s="12" t="s">
        <v>6</v>
      </c>
      <c r="C10" s="6" t="s">
        <v>2</v>
      </c>
      <c r="D10" s="6" t="s">
        <v>2</v>
      </c>
    </row>
    <row r="11" spans="1:6" x14ac:dyDescent="0.25">
      <c r="A11" s="12" t="s">
        <v>5</v>
      </c>
      <c r="C11" s="6">
        <f>90*3</f>
        <v>270</v>
      </c>
      <c r="D11" s="6" t="s">
        <v>2</v>
      </c>
    </row>
    <row r="12" spans="1:6" x14ac:dyDescent="0.25">
      <c r="A12" s="12" t="s">
        <v>12</v>
      </c>
      <c r="C12" s="6" t="s">
        <v>4</v>
      </c>
      <c r="D12" s="6" t="s">
        <v>2</v>
      </c>
    </row>
    <row r="13" spans="1:6" x14ac:dyDescent="0.25">
      <c r="A13" s="12" t="s">
        <v>0</v>
      </c>
      <c r="C13" s="6" t="s">
        <v>14</v>
      </c>
      <c r="D13" s="6" t="s">
        <v>2</v>
      </c>
      <c r="F13" s="11"/>
    </row>
    <row r="14" spans="1:6" x14ac:dyDescent="0.25">
      <c r="A14" s="12" t="s">
        <v>7</v>
      </c>
      <c r="C14" s="6" t="s">
        <v>15</v>
      </c>
      <c r="D14" s="6" t="s">
        <v>20</v>
      </c>
    </row>
    <row r="15" spans="1:6" x14ac:dyDescent="0.25">
      <c r="A15" s="12" t="s">
        <v>13</v>
      </c>
      <c r="C15" s="6" t="s">
        <v>2</v>
      </c>
      <c r="D15" s="6" t="s">
        <v>2</v>
      </c>
    </row>
    <row r="16" spans="1:6" x14ac:dyDescent="0.25">
      <c r="A16" s="12" t="s">
        <v>9</v>
      </c>
      <c r="C16" s="6" t="s">
        <v>2</v>
      </c>
      <c r="D16" s="6" t="s">
        <v>4</v>
      </c>
    </row>
    <row r="17" spans="1:6" x14ac:dyDescent="0.25">
      <c r="A17" s="12" t="s">
        <v>10</v>
      </c>
      <c r="C17" s="6" t="s">
        <v>2</v>
      </c>
      <c r="D17" s="6" t="s">
        <v>4</v>
      </c>
    </row>
    <row r="18" spans="1:6" x14ac:dyDescent="0.25">
      <c r="A18" s="12" t="s">
        <v>8</v>
      </c>
      <c r="C18" s="6" t="s">
        <v>2</v>
      </c>
      <c r="D18" s="6" t="s">
        <v>2</v>
      </c>
    </row>
    <row r="19" spans="1:6" x14ac:dyDescent="0.25">
      <c r="A19" s="12" t="s">
        <v>1</v>
      </c>
      <c r="C19" s="6" t="s">
        <v>4</v>
      </c>
      <c r="D19" s="6" t="s">
        <v>2</v>
      </c>
    </row>
    <row r="20" spans="1:6" ht="15.75" thickBot="1" x14ac:dyDescent="0.3">
      <c r="A20" s="12" t="s">
        <v>18</v>
      </c>
      <c r="C20" s="10" t="s">
        <v>4</v>
      </c>
      <c r="D20" s="10" t="s">
        <v>2</v>
      </c>
    </row>
    <row r="21" spans="1:6" x14ac:dyDescent="0.25">
      <c r="A21" s="1" t="s">
        <v>26</v>
      </c>
      <c r="C21" s="6">
        <f>SUM(C8:C20)</f>
        <v>794.04424778761063</v>
      </c>
      <c r="D21" s="6">
        <f>SUM(D9:D20)</f>
        <v>606</v>
      </c>
    </row>
    <row r="22" spans="1:6" x14ac:dyDescent="0.25">
      <c r="C22" s="6"/>
      <c r="D22" s="5"/>
    </row>
    <row r="23" spans="1:6" x14ac:dyDescent="0.25">
      <c r="A23" s="17" t="s">
        <v>27</v>
      </c>
      <c r="C23" s="2">
        <v>527.46</v>
      </c>
      <c r="D23" s="5">
        <v>402.55</v>
      </c>
    </row>
    <row r="24" spans="1:6" x14ac:dyDescent="0.25">
      <c r="A24" s="17" t="s">
        <v>28</v>
      </c>
      <c r="C24" s="11">
        <f>SUM(C21-C23)</f>
        <v>266.58424778761059</v>
      </c>
      <c r="D24" s="11">
        <f>SUM(D21-D23)</f>
        <v>203.45</v>
      </c>
      <c r="F24" s="11"/>
    </row>
    <row r="25" spans="1:6" ht="15.75" thickBot="1" x14ac:dyDescent="0.3">
      <c r="A25" s="17" t="s">
        <v>29</v>
      </c>
      <c r="C25" s="13">
        <f>+C24/C21</f>
        <v>0.33572971346417463</v>
      </c>
      <c r="D25" s="13">
        <f>+C25</f>
        <v>0.33572971346417463</v>
      </c>
    </row>
    <row r="26" spans="1:6" x14ac:dyDescent="0.25">
      <c r="A26" s="1"/>
      <c r="C26" s="11"/>
      <c r="D26" s="11"/>
    </row>
    <row r="27" spans="1:6" x14ac:dyDescent="0.25">
      <c r="C27" s="6"/>
      <c r="D27" s="6"/>
    </row>
    <row r="28" spans="1:6" x14ac:dyDescent="0.25">
      <c r="A28" s="1" t="s">
        <v>19</v>
      </c>
      <c r="C28" s="6"/>
      <c r="D28" s="6"/>
    </row>
    <row r="29" spans="1:6" x14ac:dyDescent="0.25">
      <c r="A29" s="12" t="s">
        <v>11</v>
      </c>
      <c r="C29" s="6">
        <v>86.12</v>
      </c>
      <c r="D29" s="6" t="s">
        <v>4</v>
      </c>
    </row>
    <row r="30" spans="1:6" x14ac:dyDescent="0.25">
      <c r="A30" s="12" t="s">
        <v>3</v>
      </c>
      <c r="C30" s="6">
        <v>48.67</v>
      </c>
      <c r="D30" s="6" t="s">
        <v>16</v>
      </c>
    </row>
    <row r="31" spans="1:6" x14ac:dyDescent="0.25">
      <c r="A31" s="12"/>
      <c r="C31" s="6"/>
      <c r="D31" s="6"/>
    </row>
    <row r="32" spans="1:6" x14ac:dyDescent="0.25">
      <c r="C32" s="5"/>
      <c r="D32" s="5"/>
    </row>
    <row r="33" spans="1:6" x14ac:dyDescent="0.25">
      <c r="A33" s="3" t="s">
        <v>37</v>
      </c>
      <c r="C33" s="2"/>
      <c r="D33" s="2"/>
      <c r="E33" s="2"/>
      <c r="F33" s="11"/>
    </row>
    <row r="34" spans="1:6" x14ac:dyDescent="0.25">
      <c r="A34" s="14" t="s">
        <v>30</v>
      </c>
      <c r="C34" s="2"/>
      <c r="D34" s="2"/>
    </row>
    <row r="35" spans="1:6" x14ac:dyDescent="0.25">
      <c r="A35" s="3" t="s">
        <v>31</v>
      </c>
      <c r="C35" s="2"/>
      <c r="D35" s="2"/>
    </row>
    <row r="37" spans="1:6" x14ac:dyDescent="0.25">
      <c r="A37" s="18" t="s">
        <v>32</v>
      </c>
    </row>
    <row r="38" spans="1:6" x14ac:dyDescent="0.25">
      <c r="A38" t="s">
        <v>33</v>
      </c>
    </row>
    <row r="39" spans="1:6" x14ac:dyDescent="0.25">
      <c r="A39" t="s">
        <v>34</v>
      </c>
    </row>
  </sheetData>
  <mergeCells count="2">
    <mergeCell ref="A7:B7"/>
    <mergeCell ref="C5:D5"/>
  </mergeCells>
  <pageMargins left="0.7" right="0.7" top="0.75" bottom="0.75" header="0.3" footer="0.3"/>
  <pageSetup scale="86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2018-08-09T21:04:29Z</cp:lastPrinted>
  <dcterms:created xsi:type="dcterms:W3CDTF">2018-06-05T14:21:42Z</dcterms:created>
  <dcterms:modified xsi:type="dcterms:W3CDTF">2018-08-16T17:25:05Z</dcterms:modified>
</cp:coreProperties>
</file>